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2019 ndocs for website\"/>
    </mc:Choice>
  </mc:AlternateContent>
  <xr:revisionPtr revIDLastSave="0" documentId="8_{92753B56-E338-4175-865E-11F4EFFA8A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2" i="1"/>
  <c r="D31" i="1"/>
  <c r="D36" i="1" s="1"/>
  <c r="D28" i="1"/>
  <c r="D27" i="1"/>
  <c r="D26" i="1"/>
  <c r="D25" i="1"/>
  <c r="D24" i="1"/>
  <c r="C19" i="1"/>
  <c r="D22" i="1" s="1"/>
  <c r="D16" i="1"/>
  <c r="D15" i="1"/>
  <c r="D14" i="1"/>
  <c r="D13" i="1"/>
  <c r="D12" i="1"/>
  <c r="D19" i="1" l="1"/>
  <c r="D29" i="1"/>
  <c r="D37" i="1"/>
</calcChain>
</file>

<file path=xl/sharedStrings.xml><?xml version="1.0" encoding="utf-8"?>
<sst xmlns="http://schemas.openxmlformats.org/spreadsheetml/2006/main" count="33" uniqueCount="22">
  <si>
    <t>BANK RECONCILLIATION</t>
  </si>
  <si>
    <t>Council Name</t>
  </si>
  <si>
    <t>Cam Vale Parish Council</t>
  </si>
  <si>
    <t xml:space="preserve">Financial Year Ending  </t>
  </si>
  <si>
    <t xml:space="preserve">Prepared by </t>
  </si>
  <si>
    <t>Carinna Vickers Clerk</t>
  </si>
  <si>
    <t>Approved by</t>
  </si>
  <si>
    <t>Cam Vale PC</t>
  </si>
  <si>
    <t>Balance per bank statements as at 31st March.</t>
  </si>
  <si>
    <t>£</t>
  </si>
  <si>
    <t>Nat West 1 Acc</t>
  </si>
  <si>
    <t>Lloyds Account Cheque</t>
  </si>
  <si>
    <t>Lloyds Account Depo Savings Acc</t>
  </si>
  <si>
    <t>Holnest PC Acc</t>
  </si>
  <si>
    <t>Berkley Field Acc</t>
  </si>
  <si>
    <t>Net Bank Balances as at 31st March 2019</t>
  </si>
  <si>
    <t>The net balances reconcile to the Cash Book (receipts &amp; payments account) for the year as follows</t>
  </si>
  <si>
    <t>CASH BOOK</t>
  </si>
  <si>
    <t>Opening Balance</t>
  </si>
  <si>
    <t>Add: Receipts in the Year</t>
  </si>
  <si>
    <t>Less: Payments in the Year</t>
  </si>
  <si>
    <t>Closing balance as per cash book (receipts and payments book) as at 31 March 2019 (must equal net bank balances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</si>
</sst>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&quot;£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 shrinkToFit="1"/>
    </xf>
    <xf numFmtId="0" fontId="6" fillId="0" borderId="2" xfId="0" applyFont="1" applyBorder="1" applyAlignment="1">
      <alignment wrapText="1" shrinkToFit="1"/>
    </xf>
    <xf numFmtId="44" fontId="4" fillId="0" borderId="3" xfId="1" applyFont="1" applyBorder="1" applyAlignment="1">
      <alignment wrapText="1" shrinkToFit="1"/>
    </xf>
    <xf numFmtId="0" fontId="4" fillId="0" borderId="4" xfId="0" applyFont="1" applyBorder="1"/>
    <xf numFmtId="44" fontId="4" fillId="0" borderId="5" xfId="1" applyFont="1" applyBorder="1"/>
    <xf numFmtId="165" fontId="4" fillId="0" borderId="5" xfId="1" applyNumberFormat="1" applyFont="1" applyBorder="1"/>
    <xf numFmtId="0" fontId="8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44" fontId="6" fillId="0" borderId="7" xfId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44" fontId="4" fillId="0" borderId="10" xfId="1" applyFont="1" applyBorder="1"/>
    <xf numFmtId="44" fontId="7" fillId="0" borderId="12" xfId="1" applyFont="1" applyBorder="1"/>
    <xf numFmtId="0" fontId="4" fillId="0" borderId="0" xfId="0" applyFont="1" applyBorder="1" applyAlignment="1"/>
    <xf numFmtId="0" fontId="4" fillId="0" borderId="11" xfId="0" applyFont="1" applyBorder="1" applyAlignment="1"/>
    <xf numFmtId="44" fontId="4" fillId="0" borderId="15" xfId="1" applyFont="1" applyBorder="1"/>
    <xf numFmtId="44" fontId="6" fillId="0" borderId="1" xfId="1" applyFont="1" applyBorder="1"/>
    <xf numFmtId="0" fontId="6" fillId="0" borderId="6" xfId="0" applyFont="1" applyBorder="1" applyAlignment="1">
      <alignment wrapText="1"/>
    </xf>
    <xf numFmtId="0" fontId="6" fillId="0" borderId="16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pc/OneDrive/PARISH%20COUNCIL/CAM%20VALE%20PARISH%20COUNCIL/Finance/Accounts/Accounts%20for%20end%20of%20year%20March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1"/>
      <sheetName val="Lloyds Account"/>
      <sheetName val="Lloyds Depot Acc"/>
      <sheetName val="Holnest"/>
      <sheetName val="Berkeley Field"/>
      <sheetName val="Reconciliation"/>
      <sheetName val="Budget"/>
      <sheetName val="Audit amounts"/>
      <sheetName val="Depot Accounts"/>
    </sheetNames>
    <sheetDataSet>
      <sheetData sheetId="0">
        <row r="14">
          <cell r="C14">
            <v>4800</v>
          </cell>
        </row>
        <row r="16">
          <cell r="C16">
            <v>5482.6299999999974</v>
          </cell>
        </row>
        <row r="19">
          <cell r="C19">
            <v>1866.5800000000002</v>
          </cell>
        </row>
      </sheetData>
      <sheetData sheetId="1">
        <row r="29">
          <cell r="C29">
            <v>28902.170000000002</v>
          </cell>
        </row>
        <row r="31">
          <cell r="C31">
            <v>5809.97</v>
          </cell>
        </row>
        <row r="32">
          <cell r="C32">
            <v>19502.740000000002</v>
          </cell>
        </row>
      </sheetData>
      <sheetData sheetId="2">
        <row r="14">
          <cell r="C14">
            <v>1.7200000000000002</v>
          </cell>
        </row>
        <row r="16">
          <cell r="C16">
            <v>18591.18</v>
          </cell>
        </row>
      </sheetData>
      <sheetData sheetId="3">
        <row r="12">
          <cell r="C12">
            <v>0</v>
          </cell>
        </row>
        <row r="13">
          <cell r="C13">
            <v>0</v>
          </cell>
        </row>
        <row r="14">
          <cell r="C14">
            <v>2735.74</v>
          </cell>
        </row>
      </sheetData>
      <sheetData sheetId="4">
        <row r="16">
          <cell r="C16">
            <v>1079</v>
          </cell>
        </row>
        <row r="17">
          <cell r="C17">
            <v>484.23</v>
          </cell>
        </row>
        <row r="18">
          <cell r="C18">
            <v>3025.43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F38" sqref="F38"/>
    </sheetView>
  </sheetViews>
  <sheetFormatPr defaultRowHeight="15"/>
  <cols>
    <col min="2" max="2" width="32.28515625" customWidth="1"/>
    <col min="3" max="3" width="20.7109375" customWidth="1"/>
    <col min="4" max="4" width="20.85546875" customWidth="1"/>
  </cols>
  <sheetData>
    <row r="1" spans="1:4" ht="20.25">
      <c r="A1" s="1"/>
      <c r="B1" s="27" t="s">
        <v>0</v>
      </c>
      <c r="C1" s="27"/>
      <c r="D1" s="27"/>
    </row>
    <row r="2" spans="1:4" ht="15.75">
      <c r="B2" s="2"/>
      <c r="C2" s="2"/>
      <c r="D2" s="2"/>
    </row>
    <row r="3" spans="1:4" ht="17.25">
      <c r="B3" s="3" t="s">
        <v>1</v>
      </c>
      <c r="C3" s="3" t="s">
        <v>2</v>
      </c>
      <c r="D3" s="2"/>
    </row>
    <row r="4" spans="1:4" ht="17.25">
      <c r="B4" s="2" t="s">
        <v>3</v>
      </c>
      <c r="C4" s="4">
        <v>43555</v>
      </c>
      <c r="D4" s="2"/>
    </row>
    <row r="5" spans="1:4" ht="15.75">
      <c r="B5" s="2"/>
      <c r="C5" s="2"/>
      <c r="D5" s="2"/>
    </row>
    <row r="6" spans="1:4" ht="15.75">
      <c r="B6" s="2" t="s">
        <v>4</v>
      </c>
      <c r="C6" s="5" t="s">
        <v>5</v>
      </c>
      <c r="D6" s="2"/>
    </row>
    <row r="7" spans="1:4" ht="15.75">
      <c r="B7" s="2"/>
      <c r="C7" s="6"/>
      <c r="D7" s="2"/>
    </row>
    <row r="8" spans="1:4" ht="15.75">
      <c r="B8" s="2" t="s">
        <v>6</v>
      </c>
      <c r="C8" s="2" t="s">
        <v>7</v>
      </c>
      <c r="D8" s="2"/>
    </row>
    <row r="9" spans="1:4" ht="16.5" thickBot="1">
      <c r="B9" s="2"/>
      <c r="C9" s="6"/>
      <c r="D9" s="2"/>
    </row>
    <row r="10" spans="1:4" ht="16.5" thickBot="1">
      <c r="B10" s="2"/>
      <c r="C10" s="7">
        <v>43190</v>
      </c>
      <c r="D10" s="7">
        <v>43555</v>
      </c>
    </row>
    <row r="11" spans="1:4" ht="58.5" customHeight="1">
      <c r="A11" s="8"/>
      <c r="B11" s="9" t="s">
        <v>8</v>
      </c>
      <c r="C11" s="10" t="s">
        <v>9</v>
      </c>
      <c r="D11" s="10" t="s">
        <v>9</v>
      </c>
    </row>
    <row r="12" spans="1:4" ht="15.75">
      <c r="B12" s="11" t="s">
        <v>10</v>
      </c>
      <c r="C12" s="12">
        <v>17549.21</v>
      </c>
      <c r="D12" s="12">
        <f>SUM([1]NW1!C16)</f>
        <v>5482.6299999999974</v>
      </c>
    </row>
    <row r="13" spans="1:4" ht="15.75">
      <c r="B13" s="11" t="s">
        <v>11</v>
      </c>
      <c r="C13" s="13">
        <v>0</v>
      </c>
      <c r="D13" s="12">
        <f>SUM('[1]Lloyds Account'!C32)</f>
        <v>19502.740000000002</v>
      </c>
    </row>
    <row r="14" spans="1:4" ht="15.75">
      <c r="B14" s="11" t="s">
        <v>12</v>
      </c>
      <c r="C14" s="13">
        <v>0</v>
      </c>
      <c r="D14" s="12">
        <f>SUM('[1]Lloyds Depot Acc'!C16)</f>
        <v>18591.18</v>
      </c>
    </row>
    <row r="15" spans="1:4" ht="15.75">
      <c r="B15" s="11" t="s">
        <v>13</v>
      </c>
      <c r="C15" s="12">
        <v>2735.74</v>
      </c>
      <c r="D15" s="12">
        <f>SUM([1]Holnest!C14)</f>
        <v>2735.74</v>
      </c>
    </row>
    <row r="16" spans="1:4" ht="15.75">
      <c r="B16" s="11" t="s">
        <v>14</v>
      </c>
      <c r="C16" s="12">
        <v>2430.66</v>
      </c>
      <c r="D16" s="12">
        <f>SUM('[1]Berkeley Field'!C18)</f>
        <v>3025.43</v>
      </c>
    </row>
    <row r="17" spans="1:4" ht="15.75">
      <c r="B17" s="11"/>
      <c r="C17" s="12"/>
      <c r="D17" s="12"/>
    </row>
    <row r="18" spans="1:4" ht="16.5" thickBot="1">
      <c r="B18" s="11"/>
      <c r="C18" s="12"/>
      <c r="D18" s="12"/>
    </row>
    <row r="19" spans="1:4" ht="55.5" customHeight="1" thickBot="1">
      <c r="A19" s="14"/>
      <c r="B19" s="15" t="s">
        <v>15</v>
      </c>
      <c r="C19" s="16">
        <f>SUM(C12:C18)</f>
        <v>22715.609999999997</v>
      </c>
      <c r="D19" s="16">
        <f>SUM(D12:D18)</f>
        <v>49337.72</v>
      </c>
    </row>
    <row r="20" spans="1:4" ht="15.75" customHeight="1">
      <c r="A20" s="17"/>
      <c r="B20" s="28" t="s">
        <v>16</v>
      </c>
      <c r="C20" s="28"/>
      <c r="D20" s="28"/>
    </row>
    <row r="21" spans="1:4" ht="15.75" thickBot="1">
      <c r="B21" s="18" t="s">
        <v>17</v>
      </c>
      <c r="C21" s="2"/>
      <c r="D21" s="2"/>
    </row>
    <row r="22" spans="1:4">
      <c r="B22" s="29" t="s">
        <v>18</v>
      </c>
      <c r="C22" s="30"/>
      <c r="D22" s="19">
        <f>SUM(C19)</f>
        <v>22715.609999999997</v>
      </c>
    </row>
    <row r="23" spans="1:4">
      <c r="B23" s="31" t="s">
        <v>19</v>
      </c>
      <c r="C23" s="32"/>
      <c r="D23" s="20"/>
    </row>
    <row r="24" spans="1:4">
      <c r="B24" s="11" t="s">
        <v>10</v>
      </c>
      <c r="C24" s="21"/>
      <c r="D24" s="20">
        <f>SUM([1]NW1!C14)</f>
        <v>4800</v>
      </c>
    </row>
    <row r="25" spans="1:4">
      <c r="B25" s="11" t="s">
        <v>11</v>
      </c>
      <c r="C25" s="21"/>
      <c r="D25" s="20">
        <f>SUM('[1]Lloyds Account'!C29)</f>
        <v>28902.170000000002</v>
      </c>
    </row>
    <row r="26" spans="1:4">
      <c r="B26" s="11" t="s">
        <v>12</v>
      </c>
      <c r="C26" s="21"/>
      <c r="D26" s="20">
        <f>SUM('[1]Lloyds Depot Acc'!C14)</f>
        <v>1.7200000000000002</v>
      </c>
    </row>
    <row r="27" spans="1:4">
      <c r="B27" s="11" t="s">
        <v>13</v>
      </c>
      <c r="C27" s="21"/>
      <c r="D27" s="20">
        <f>SUM([1]Holnest!C12)</f>
        <v>0</v>
      </c>
    </row>
    <row r="28" spans="1:4">
      <c r="B28" s="11" t="s">
        <v>14</v>
      </c>
      <c r="C28" s="21"/>
      <c r="D28" s="20">
        <f>SUM('[1]Berkeley Field'!C16)</f>
        <v>1079</v>
      </c>
    </row>
    <row r="29" spans="1:4">
      <c r="B29" s="22"/>
      <c r="C29" s="21"/>
      <c r="D29" s="20">
        <f>SUM(D24:D28)</f>
        <v>34782.89</v>
      </c>
    </row>
    <row r="30" spans="1:4" ht="15.75" thickBot="1">
      <c r="B30" s="33" t="s">
        <v>20</v>
      </c>
      <c r="C30" s="34"/>
      <c r="D30" s="23"/>
    </row>
    <row r="31" spans="1:4">
      <c r="B31" s="11" t="s">
        <v>10</v>
      </c>
      <c r="C31" s="21"/>
      <c r="D31" s="20">
        <f>SUM([1]NW1!C19)</f>
        <v>1866.5800000000002</v>
      </c>
    </row>
    <row r="32" spans="1:4">
      <c r="B32" s="11" t="s">
        <v>11</v>
      </c>
      <c r="C32" s="21"/>
      <c r="D32" s="20">
        <f>SUM('[1]Lloyds Account'!C31)</f>
        <v>5809.97</v>
      </c>
    </row>
    <row r="33" spans="2:4">
      <c r="B33" s="11" t="s">
        <v>12</v>
      </c>
      <c r="C33" s="21"/>
      <c r="D33" s="20">
        <v>0</v>
      </c>
    </row>
    <row r="34" spans="2:4">
      <c r="B34" s="11" t="s">
        <v>13</v>
      </c>
      <c r="C34" s="21"/>
      <c r="D34" s="20">
        <f>SUM([1]Holnest!C13)</f>
        <v>0</v>
      </c>
    </row>
    <row r="35" spans="2:4">
      <c r="B35" s="11" t="s">
        <v>14</v>
      </c>
      <c r="C35" s="21"/>
      <c r="D35" s="20">
        <f>SUM('[1]Berkeley Field'!C17)</f>
        <v>484.23</v>
      </c>
    </row>
    <row r="36" spans="2:4" ht="15.75" thickBot="1">
      <c r="B36" s="33"/>
      <c r="C36" s="34"/>
      <c r="D36" s="23">
        <f>SUM(D31:D35)</f>
        <v>8160.7800000000007</v>
      </c>
    </row>
    <row r="37" spans="2:4" ht="16.5" customHeight="1" thickBot="1">
      <c r="B37" s="25" t="s">
        <v>21</v>
      </c>
      <c r="C37" s="26"/>
      <c r="D37" s="24">
        <f>SUM(D22)+D29-D36</f>
        <v>49337.72</v>
      </c>
    </row>
  </sheetData>
  <mergeCells count="7">
    <mergeCell ref="B37:C37"/>
    <mergeCell ref="B1:D1"/>
    <mergeCell ref="B20:D20"/>
    <mergeCell ref="B22:C22"/>
    <mergeCell ref="B23:C23"/>
    <mergeCell ref="B30:C30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cvpc</dc:creator>
  <cp:lastModifiedBy>User</cp:lastModifiedBy>
  <dcterms:created xsi:type="dcterms:W3CDTF">2019-07-08T16:50:38Z</dcterms:created>
  <dcterms:modified xsi:type="dcterms:W3CDTF">2022-06-29T14:09:35Z</dcterms:modified>
</cp:coreProperties>
</file>